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2024-2025\"/>
    </mc:Choice>
  </mc:AlternateContent>
  <xr:revisionPtr revIDLastSave="0" documentId="13_ncr:1_{77DF4E0F-16E9-4D2D-8DBC-E4FC410E98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1" i="1" l="1"/>
  <c r="H481" i="1"/>
  <c r="G481" i="1"/>
  <c r="I145" i="1"/>
  <c r="H145" i="1"/>
  <c r="G145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J131" i="1" l="1"/>
  <c r="G509" i="1"/>
  <c r="F509" i="1"/>
  <c r="J467" i="1"/>
  <c r="I467" i="1"/>
  <c r="H467" i="1"/>
  <c r="G383" i="1"/>
  <c r="F383" i="1"/>
  <c r="H383" i="1"/>
  <c r="I341" i="1"/>
  <c r="G173" i="1"/>
  <c r="F173" i="1"/>
  <c r="I131" i="1"/>
  <c r="H131" i="1"/>
  <c r="I509" i="1"/>
  <c r="H509" i="1"/>
  <c r="J509" i="1"/>
  <c r="G467" i="1"/>
  <c r="F467" i="1"/>
  <c r="F425" i="1"/>
  <c r="G425" i="1"/>
  <c r="J425" i="1"/>
  <c r="H425" i="1"/>
  <c r="I425" i="1"/>
  <c r="I383" i="1"/>
  <c r="J383" i="1"/>
  <c r="H341" i="1"/>
  <c r="F341" i="1"/>
  <c r="G341" i="1"/>
  <c r="J341" i="1"/>
  <c r="G215" i="1"/>
  <c r="J215" i="1"/>
  <c r="F215" i="1"/>
  <c r="H215" i="1"/>
  <c r="I215" i="1"/>
  <c r="H173" i="1"/>
  <c r="I173" i="1"/>
  <c r="J173" i="1"/>
  <c r="G131" i="1"/>
  <c r="F131" i="1"/>
  <c r="H89" i="1"/>
  <c r="I89" i="1"/>
  <c r="F89" i="1"/>
  <c r="G89" i="1"/>
  <c r="J89" i="1"/>
  <c r="H47" i="1"/>
  <c r="I47" i="1"/>
  <c r="J47" i="1"/>
  <c r="F47" i="1"/>
  <c r="G594" i="1" l="1"/>
  <c r="I594" i="1"/>
  <c r="J594" i="1"/>
  <c r="H594" i="1"/>
  <c r="F594" i="1"/>
  <c r="L207" i="1"/>
  <c r="L375" i="1"/>
  <c r="L543" i="1"/>
  <c r="L592" i="1"/>
  <c r="L256" i="1"/>
  <c r="L382" i="1"/>
  <c r="L311" i="1"/>
  <c r="L341" i="1"/>
  <c r="L550" i="1"/>
  <c r="L459" i="1"/>
  <c r="L585" i="1"/>
  <c r="L130" i="1"/>
  <c r="L123" i="1"/>
  <c r="L143" i="1"/>
  <c r="L173" i="1"/>
  <c r="L242" i="1"/>
  <c r="L237" i="1"/>
  <c r="L417" i="1"/>
  <c r="L594" i="1"/>
  <c r="L47" i="1"/>
  <c r="L17" i="1"/>
  <c r="L101" i="1"/>
  <c r="L131" i="1"/>
  <c r="L410" i="1"/>
  <c r="L405" i="1"/>
  <c r="L81" i="1"/>
  <c r="L508" i="1"/>
  <c r="L536" i="1"/>
  <c r="L531" i="1"/>
  <c r="L424" i="1"/>
  <c r="L447" i="1"/>
  <c r="L452" i="1"/>
  <c r="L326" i="1"/>
  <c r="L321" i="1"/>
  <c r="L59" i="1"/>
  <c r="L89" i="1"/>
  <c r="L353" i="1"/>
  <c r="L383" i="1"/>
  <c r="L299" i="1"/>
  <c r="L269" i="1"/>
  <c r="L563" i="1"/>
  <c r="L593" i="1"/>
  <c r="L521" i="1"/>
  <c r="L551" i="1"/>
  <c r="L494" i="1"/>
  <c r="L489" i="1"/>
  <c r="L195" i="1"/>
  <c r="L200" i="1"/>
  <c r="L333" i="1"/>
  <c r="L165" i="1"/>
  <c r="L185" i="1"/>
  <c r="L215" i="1"/>
  <c r="L257" i="1"/>
  <c r="L227" i="1"/>
  <c r="L46" i="1"/>
  <c r="L501" i="1"/>
  <c r="L172" i="1"/>
  <c r="L284" i="1"/>
  <c r="L279" i="1"/>
  <c r="L298" i="1"/>
  <c r="L291" i="1"/>
  <c r="L111" i="1"/>
  <c r="L116" i="1"/>
  <c r="L340" i="1"/>
  <c r="L437" i="1"/>
  <c r="L467" i="1"/>
  <c r="L39" i="1"/>
  <c r="L88" i="1"/>
  <c r="L509" i="1"/>
  <c r="L479" i="1"/>
  <c r="L466" i="1"/>
  <c r="L425" i="1"/>
  <c r="L395" i="1"/>
  <c r="L249" i="1"/>
  <c r="L363" i="1"/>
  <c r="L368" i="1"/>
  <c r="L573" i="1"/>
  <c r="L578" i="1"/>
  <c r="L214" i="1"/>
  <c r="L32" i="1"/>
  <c r="L27" i="1"/>
  <c r="L74" i="1"/>
  <c r="L69" i="1"/>
  <c r="L153" i="1"/>
  <c r="L158" i="1"/>
</calcChain>
</file>

<file path=xl/sharedStrings.xml><?xml version="1.0" encoding="utf-8"?>
<sst xmlns="http://schemas.openxmlformats.org/spreadsheetml/2006/main" count="585" uniqueCount="91">
  <si>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</si>
  <si>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</si>
  <si>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</si>
  <si>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</si>
  <si>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</si>
  <si>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</si>
  <si>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</si>
  <si>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</si>
  <si>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</si>
  <si>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</si>
  <si>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</si>
  <si>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</si>
  <si>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</si>
  <si>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</si>
  <si>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</si>
  <si>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</si>
  <si>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</si>
  <si>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</si>
  <si>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</si>
  <si>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</si>
  <si>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</si>
  <si>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</si>
  <si>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</si>
  <si>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</si>
  <si>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</si>
  <si>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</si>
  <si>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</si>
  <si>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</si>
  <si>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</si>
  <si>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</si>
  <si>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</si>
  <si>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</si>
  <si>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</si>
  <si>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</si>
  <si>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</si>
  <si>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</si>
  <si>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</si>
  <si>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</si>
  <si>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</si>
  <si>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</si>
  <si>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</si>
  <si>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</si>
  <si>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</si>
  <si>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</si>
  <si>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</si>
  <si>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Суп рисовый "Восточный" (тушенка, крупа рисовая, лук репч., морковь, томатная паста, соль)</t>
  </si>
  <si>
    <t>Котлета с соусом красным основным (котлета полуфаб., томатная паста, мука, масло растит.)</t>
  </si>
  <si>
    <t>Чай с сахаром (чай, сахар)</t>
  </si>
  <si>
    <t>Закуска порционная (огурцы свежие)</t>
  </si>
  <si>
    <t xml:space="preserve"> Макаронные изделия отварные(лапша, масло слив., соль)</t>
  </si>
  <si>
    <t xml:space="preserve">Хлеб пшеничный </t>
  </si>
  <si>
    <t>Закуска порционная (помидоры свежие)</t>
  </si>
  <si>
    <t>Рассольник Ленинградский  (тушенка, картофель, крупа перловая, морковь, лук реп., масло раст., соль йодир.)</t>
  </si>
  <si>
    <t>Плов из говядины (говядина, крупа рисовая, морковь, лук репч., паста томат., масло подсолн., соль йодир.)</t>
  </si>
  <si>
    <t>30/150</t>
  </si>
  <si>
    <t>Компот из сухофруктов (сухофрукты, сахар-песок)</t>
  </si>
  <si>
    <t xml:space="preserve">Икра кабачковая </t>
  </si>
  <si>
    <t>Щи из свежей капусты (тушенка, картофедь, капуста, морковь, лук репч., томат паста, соль йодир)</t>
  </si>
  <si>
    <t>Картофельное пюре (картофель, молоко, масло сливоч., соль йодир.))</t>
  </si>
  <si>
    <t>Биточки с соусом красным основным (биточки полуфаб., томатная паста, мука, масло растит.)</t>
  </si>
  <si>
    <t>Чай с молоком (чай, молоко)</t>
  </si>
  <si>
    <t>Закуска из свежей моркови с растительным маслом (морковь свежая, масло раст.)</t>
  </si>
  <si>
    <t>Суп картофельный с бобовыми (тушенка, картофель, горох, морковь, лук репч., масло раст., соль йодир.)</t>
  </si>
  <si>
    <t>Тефтели с соусом красным основным (тефтели полуфаб., томатная паста, мука, масло растит.)</t>
  </si>
  <si>
    <t>Гарнир каша гречневая рассыпчатая (крупа гречневая, масло сливоч., соль йодир.)</t>
  </si>
  <si>
    <t>Кисель "Клюквенный"(кисель, сахар, лимонная кислота)</t>
  </si>
  <si>
    <t>Салат "Витаминный"(капуста белокочанная, морковь, горошек зеленый консервир., сахар, масло растит.)</t>
  </si>
  <si>
    <t>Суп Крестьянский(тушенка,картофель,капуста,  масло раст., соль йодир., крупа пшено)</t>
  </si>
  <si>
    <t>Картофельное пюре (картофель, молоко, масло сливоч., соль йодир.)</t>
  </si>
  <si>
    <t>100/30</t>
  </si>
  <si>
    <t>Чай( чай заварка)</t>
  </si>
  <si>
    <t>Суп картофельный (тушенка, картофель, морковь, лук репч., масло раст., соль йодир.)</t>
  </si>
  <si>
    <t>Макаронные изделия отварные (макаронные изделия, масло сливочное, соль йодир.)</t>
  </si>
  <si>
    <t>Компот из кураги (курага, сахар)</t>
  </si>
  <si>
    <t>Борщ из свежей капусты (тушенка, капуста, свекла, морковь, лук репч.,соль йодир)</t>
  </si>
  <si>
    <t>Гарнир каша перловая отварная (крупа перловая, масло слив., соль йодир.)</t>
  </si>
  <si>
    <t>Чай с сахаром (чай, сахар-песок)</t>
  </si>
  <si>
    <t>Уха Рыбацкая с сайрой (картофель, морковь, лук репч., масло раст., консервы "Сайра в масле", соль йодир.)</t>
  </si>
  <si>
    <t xml:space="preserve">Жаркое по-домашнему (говядина, картофель, лук репч., паста томат., масло растит., соль йодир.) </t>
  </si>
  <si>
    <t>Фрукт</t>
  </si>
  <si>
    <t xml:space="preserve"> Яблоко</t>
  </si>
  <si>
    <t>Суп картофельный с макаронными изделиями (тушенка,картофель, морковь, лук репч., масло раст., соль йодир., макарон. изд.)</t>
  </si>
  <si>
    <t>Рис отварной (крупа рисовая, масло слив., соль йодир.)</t>
  </si>
  <si>
    <t>Тефтели с соусом основным красным(тефтели полуфаб., том.паста, раст.масло, мука, соль йодир.)</t>
  </si>
  <si>
    <t>Кисель "Абрикосовый"(кисель, сахар, лимонная кислота)</t>
  </si>
  <si>
    <t>Салат из белокочаной капусты (капуста, морковь, сахар, масло растит., соль йодир.)</t>
  </si>
  <si>
    <t>Суп картофельный с бобовыми (мясной бульон, картофель, горох, морковь, лук репч., масло раст., соль йодир.)</t>
  </si>
  <si>
    <t>директор</t>
  </si>
  <si>
    <t>МБОУ "Баин-Булакская ООШ"</t>
  </si>
  <si>
    <t>Цыдыпова ДГ-Ц</t>
  </si>
  <si>
    <t xml:space="preserve"> Котлеты с соусом красным основным ( котлеты полуфаб., томатная паста, мука, масло растит.)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</si>
</sst>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1" fillId="3" borderId="1" xfId="0" applyFont="1" applyFill="1" applyBorder="1"/>
    <xf numFmtId="0" fontId="9" fillId="0" borderId="15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85" zoomScaleNormal="85" workbookViewId="0">
      <pane xSplit="4" ySplit="5" topLeftCell="E299" activePane="bottomRight" state="frozen"/>
      <selection pane="topRight"/>
      <selection pane="bottomLeft"/>
      <selection pane="bottomRight" activeCell="E21" sqref="E2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4" t="s">
        <v>88</v>
      </c>
      <c r="D1" s="65"/>
      <c r="E1" s="66"/>
      <c r="F1" s="3" t="s">
        <v>1</v>
      </c>
      <c r="G1" s="1" t="s">
        <v>2</v>
      </c>
      <c r="H1" s="61" t="s">
        <v>87</v>
      </c>
      <c r="I1" s="62"/>
      <c r="J1" s="62"/>
      <c r="K1" s="63"/>
    </row>
    <row r="2" spans="1:12" ht="17.399999999999999" x14ac:dyDescent="0.25">
      <c r="A2" s="4" t="s">
        <v>3</v>
      </c>
      <c r="C2" s="1"/>
      <c r="G2" s="1" t="s">
        <v>4</v>
      </c>
      <c r="H2" s="61" t="s">
        <v>89</v>
      </c>
      <c r="I2" s="62"/>
      <c r="J2" s="62"/>
      <c r="K2" s="6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58"/>
      <c r="F6" s="58"/>
      <c r="G6" s="58"/>
      <c r="H6" s="58"/>
      <c r="I6" s="58"/>
      <c r="J6" s="58"/>
      <c r="K6" s="58"/>
      <c r="L6" s="20"/>
    </row>
    <row r="7" spans="1:12" ht="14.4" x14ac:dyDescent="0.3">
      <c r="A7" s="22"/>
      <c r="B7" s="23"/>
      <c r="C7" s="24"/>
      <c r="D7" s="25"/>
      <c r="E7" s="58"/>
      <c r="F7" s="58"/>
      <c r="G7" s="58"/>
      <c r="H7" s="58"/>
      <c r="I7" s="58"/>
      <c r="J7" s="58"/>
      <c r="K7" s="5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thickBot="1" x14ac:dyDescent="0.3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48</v>
      </c>
      <c r="F18" s="27">
        <v>100</v>
      </c>
      <c r="G18" s="27">
        <v>1.5</v>
      </c>
      <c r="H18" s="27">
        <v>1.02</v>
      </c>
      <c r="I18" s="27">
        <v>8.06</v>
      </c>
      <c r="J18" s="27">
        <v>5.5</v>
      </c>
      <c r="K18" s="28"/>
      <c r="L18" s="27">
        <v>10</v>
      </c>
    </row>
    <row r="19" spans="1:12" ht="26.4" x14ac:dyDescent="0.3">
      <c r="A19" s="22"/>
      <c r="B19" s="23"/>
      <c r="C19" s="24"/>
      <c r="D19" s="29" t="s">
        <v>32</v>
      </c>
      <c r="E19" s="19" t="s">
        <v>45</v>
      </c>
      <c r="F19" s="20">
        <v>200</v>
      </c>
      <c r="G19" s="20">
        <v>2.8</v>
      </c>
      <c r="H19" s="20">
        <v>5.0599999999999996</v>
      </c>
      <c r="I19" s="20">
        <v>12.6</v>
      </c>
      <c r="J19" s="20">
        <v>107.4</v>
      </c>
      <c r="K19" s="21">
        <v>1000</v>
      </c>
      <c r="L19" s="27">
        <v>24</v>
      </c>
    </row>
    <row r="20" spans="1:12" ht="26.4" x14ac:dyDescent="0.3">
      <c r="A20" s="22"/>
      <c r="B20" s="23"/>
      <c r="C20" s="24"/>
      <c r="D20" s="29" t="s">
        <v>33</v>
      </c>
      <c r="E20" s="26" t="s">
        <v>46</v>
      </c>
      <c r="F20" s="27" t="s">
        <v>69</v>
      </c>
      <c r="G20" s="27">
        <v>10.5</v>
      </c>
      <c r="H20" s="27">
        <v>10.34</v>
      </c>
      <c r="I20" s="27">
        <v>7.52</v>
      </c>
      <c r="J20" s="27">
        <v>165.4</v>
      </c>
      <c r="K20" s="28">
        <v>1026</v>
      </c>
      <c r="L20" s="27">
        <v>29</v>
      </c>
    </row>
    <row r="21" spans="1:12" ht="26.4" x14ac:dyDescent="0.3">
      <c r="A21" s="22"/>
      <c r="B21" s="23"/>
      <c r="C21" s="24"/>
      <c r="D21" s="29" t="s">
        <v>34</v>
      </c>
      <c r="E21" s="26" t="s">
        <v>49</v>
      </c>
      <c r="F21" s="27">
        <v>150</v>
      </c>
      <c r="G21" s="27">
        <v>2.38</v>
      </c>
      <c r="H21" s="27">
        <v>0.21</v>
      </c>
      <c r="I21" s="27">
        <v>28.59</v>
      </c>
      <c r="J21" s="27">
        <v>145.1</v>
      </c>
      <c r="K21" s="28"/>
      <c r="L21" s="27">
        <v>7</v>
      </c>
    </row>
    <row r="22" spans="1:12" ht="14.4" x14ac:dyDescent="0.3">
      <c r="A22" s="22"/>
      <c r="B22" s="23"/>
      <c r="C22" s="24"/>
      <c r="D22" s="29" t="s">
        <v>35</v>
      </c>
      <c r="E22" s="26" t="s">
        <v>47</v>
      </c>
      <c r="F22" s="27">
        <v>200</v>
      </c>
      <c r="G22" s="27">
        <v>0.05</v>
      </c>
      <c r="H22" s="27">
        <v>0.02</v>
      </c>
      <c r="I22" s="27">
        <v>9.1</v>
      </c>
      <c r="J22" s="27">
        <v>37</v>
      </c>
      <c r="K22" s="28">
        <v>663</v>
      </c>
      <c r="L22" s="27">
        <v>3</v>
      </c>
    </row>
    <row r="23" spans="1:12" ht="14.4" x14ac:dyDescent="0.3">
      <c r="A23" s="22"/>
      <c r="B23" s="23"/>
      <c r="C23" s="24"/>
      <c r="D23" s="29" t="s">
        <v>36</v>
      </c>
      <c r="E23" s="26" t="s">
        <v>50</v>
      </c>
      <c r="F23" s="27">
        <v>50</v>
      </c>
      <c r="G23" s="27">
        <v>4.3499999999999996</v>
      </c>
      <c r="H23" s="27">
        <v>1.95</v>
      </c>
      <c r="I23" s="27">
        <v>24.75</v>
      </c>
      <c r="J23" s="27">
        <v>130</v>
      </c>
      <c r="K23" s="28"/>
      <c r="L23" s="27">
        <v>7</v>
      </c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700</v>
      </c>
      <c r="G27" s="35">
        <f>SUM(G18:G26)</f>
        <v>21.58</v>
      </c>
      <c r="H27" s="35">
        <f>SUM(H18:H26)</f>
        <v>18.600000000000001</v>
      </c>
      <c r="I27" s="35">
        <f>SUM(I18:I26)</f>
        <v>90.61999999999999</v>
      </c>
      <c r="J27" s="35">
        <f>SUM(J18:J26)</f>
        <v>590.4</v>
      </c>
      <c r="K27" s="36"/>
      <c r="L27" s="35" t="e">
        <f ca="1">SUM(L24:L32)</f>
        <v>#VALUE!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5">
      <c r="A47" s="42">
        <f>A6</f>
        <v>1</v>
      </c>
      <c r="B47" s="43">
        <f>B6</f>
        <v>1</v>
      </c>
      <c r="C47" s="59" t="s">
        <v>43</v>
      </c>
      <c r="D47" s="60"/>
      <c r="E47" s="44"/>
      <c r="F47" s="45">
        <f>F13+F17+F27+F32+F39+F46</f>
        <v>700</v>
      </c>
      <c r="G47" s="45">
        <f>G13+G17+G27+G32+G39+G46</f>
        <v>21.58</v>
      </c>
      <c r="H47" s="45">
        <f>H13+H17+H27+H32+H39+H46</f>
        <v>18.600000000000001</v>
      </c>
      <c r="I47" s="45">
        <f>I13+I17+I27+I32+I39+I46</f>
        <v>90.61999999999999</v>
      </c>
      <c r="J47" s="45">
        <f>J13+J17+J27+J32+J39+J46</f>
        <v>590.4</v>
      </c>
      <c r="K47" s="46"/>
      <c r="L47" s="45" t="e">
        <f ca="1">L13+L17+L27+L32+L39+L46</f>
        <v>#VALUE!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4.4" x14ac:dyDescent="0.3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51</v>
      </c>
      <c r="F60" s="27">
        <v>100</v>
      </c>
      <c r="G60" s="27">
        <v>0.42</v>
      </c>
      <c r="H60" s="27">
        <v>0.06</v>
      </c>
      <c r="I60" s="27">
        <v>1.1399999999999999</v>
      </c>
      <c r="J60" s="27">
        <v>6.6</v>
      </c>
      <c r="K60" s="28">
        <v>982</v>
      </c>
      <c r="L60" s="27">
        <v>13</v>
      </c>
    </row>
    <row r="61" spans="1:12" ht="26.4" x14ac:dyDescent="0.3">
      <c r="A61" s="47"/>
      <c r="B61" s="23"/>
      <c r="C61" s="24"/>
      <c r="D61" s="29" t="s">
        <v>32</v>
      </c>
      <c r="E61" s="26" t="s">
        <v>52</v>
      </c>
      <c r="F61" s="27">
        <v>200</v>
      </c>
      <c r="G61" s="27">
        <v>3.1</v>
      </c>
      <c r="H61" s="27">
        <v>5.0999999999999996</v>
      </c>
      <c r="I61" s="27">
        <v>11.5</v>
      </c>
      <c r="J61" s="27">
        <v>105.2</v>
      </c>
      <c r="K61" s="28">
        <v>149</v>
      </c>
      <c r="L61" s="27">
        <v>29</v>
      </c>
    </row>
    <row r="62" spans="1:12" ht="26.4" x14ac:dyDescent="0.3">
      <c r="A62" s="47"/>
      <c r="B62" s="23"/>
      <c r="C62" s="24"/>
      <c r="D62" s="29" t="s">
        <v>33</v>
      </c>
      <c r="E62" s="26" t="s">
        <v>53</v>
      </c>
      <c r="F62" s="27" t="s">
        <v>54</v>
      </c>
      <c r="G62" s="27">
        <v>12.72</v>
      </c>
      <c r="H62" s="27">
        <v>23.01</v>
      </c>
      <c r="I62" s="27">
        <v>39.5</v>
      </c>
      <c r="J62" s="27">
        <v>416.3</v>
      </c>
      <c r="K62" s="28">
        <v>523</v>
      </c>
      <c r="L62" s="27">
        <v>28</v>
      </c>
    </row>
    <row r="63" spans="1:12" ht="14.4" x14ac:dyDescent="0.3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4.4" x14ac:dyDescent="0.3">
      <c r="A64" s="47"/>
      <c r="B64" s="23"/>
      <c r="C64" s="24"/>
      <c r="D64" s="29" t="s">
        <v>35</v>
      </c>
      <c r="E64" s="26" t="s">
        <v>55</v>
      </c>
      <c r="F64" s="27">
        <v>200</v>
      </c>
      <c r="G64" s="27">
        <v>0.56999999999999995</v>
      </c>
      <c r="H64" s="27">
        <v>7.0000000000000007E-2</v>
      </c>
      <c r="I64" s="27">
        <v>24</v>
      </c>
      <c r="J64" s="27">
        <v>99.36</v>
      </c>
      <c r="K64" s="28">
        <v>611</v>
      </c>
      <c r="L64" s="27">
        <v>7</v>
      </c>
    </row>
    <row r="65" spans="1:12" ht="14.4" x14ac:dyDescent="0.3">
      <c r="A65" s="47"/>
      <c r="B65" s="23"/>
      <c r="C65" s="24"/>
      <c r="D65" s="29" t="s">
        <v>36</v>
      </c>
      <c r="E65" s="26" t="s">
        <v>50</v>
      </c>
      <c r="F65" s="27">
        <v>50</v>
      </c>
      <c r="G65" s="27">
        <v>4.3499999999999996</v>
      </c>
      <c r="H65" s="27">
        <v>1.95</v>
      </c>
      <c r="I65" s="27">
        <v>24.75</v>
      </c>
      <c r="J65" s="27">
        <v>130</v>
      </c>
      <c r="K65" s="28"/>
      <c r="L65" s="27">
        <v>3</v>
      </c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550</v>
      </c>
      <c r="G69" s="35">
        <f>SUM(G60:G68)</f>
        <v>21.160000000000004</v>
      </c>
      <c r="H69" s="35">
        <f>SUM(H60:H68)</f>
        <v>30.19</v>
      </c>
      <c r="I69" s="35">
        <f>SUM(I60:I68)</f>
        <v>100.89</v>
      </c>
      <c r="J69" s="35">
        <f>SUM(J60:J68)</f>
        <v>757.46</v>
      </c>
      <c r="K69" s="36"/>
      <c r="L69" s="35" t="e">
        <f ca="1">SUM(L66:L74)</f>
        <v>#VALUE!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5">
      <c r="A89" s="49">
        <f>A48</f>
        <v>1</v>
      </c>
      <c r="B89" s="49">
        <f>B48</f>
        <v>2</v>
      </c>
      <c r="C89" s="59" t="s">
        <v>43</v>
      </c>
      <c r="D89" s="60"/>
      <c r="E89" s="44"/>
      <c r="F89" s="45">
        <f>F55+F59+F69+F74+F81+F88</f>
        <v>550</v>
      </c>
      <c r="G89" s="45">
        <f>G55+G59+G69+G74+G81+G88</f>
        <v>21.160000000000004</v>
      </c>
      <c r="H89" s="45">
        <f>H55+H59+H69+H74+H81+H88</f>
        <v>30.19</v>
      </c>
      <c r="I89" s="45">
        <f>I55+I59+I69+I74+I81+I88</f>
        <v>100.89</v>
      </c>
      <c r="J89" s="45">
        <f>J55+J59+J69+J74+J81+J88</f>
        <v>757.46</v>
      </c>
      <c r="K89" s="46"/>
      <c r="L89" s="45" t="e">
        <f ca="1">L55+L59+L69+L74+L81+L88</f>
        <v>#VALUE!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4.4" x14ac:dyDescent="0.3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56</v>
      </c>
      <c r="F102" s="27">
        <v>60</v>
      </c>
      <c r="G102" s="27">
        <v>0.76</v>
      </c>
      <c r="H102" s="27">
        <v>3.56</v>
      </c>
      <c r="I102" s="27">
        <v>3.08</v>
      </c>
      <c r="J102" s="27">
        <v>47.6</v>
      </c>
      <c r="K102" s="28">
        <v>984</v>
      </c>
      <c r="L102" s="27">
        <v>8</v>
      </c>
    </row>
    <row r="103" spans="1:12" ht="26.4" x14ac:dyDescent="0.3">
      <c r="A103" s="22"/>
      <c r="B103" s="23"/>
      <c r="C103" s="24"/>
      <c r="D103" s="29" t="s">
        <v>32</v>
      </c>
      <c r="E103" s="26" t="s">
        <v>57</v>
      </c>
      <c r="F103" s="27">
        <v>200</v>
      </c>
      <c r="G103" s="27">
        <v>2.8</v>
      </c>
      <c r="H103" s="27">
        <v>5</v>
      </c>
      <c r="I103" s="27">
        <v>6.6</v>
      </c>
      <c r="J103" s="27">
        <v>83</v>
      </c>
      <c r="K103" s="28">
        <v>998</v>
      </c>
      <c r="L103" s="27">
        <v>23</v>
      </c>
    </row>
    <row r="104" spans="1:12" ht="26.4" x14ac:dyDescent="0.3">
      <c r="A104" s="22"/>
      <c r="B104" s="23"/>
      <c r="C104" s="24"/>
      <c r="D104" s="29" t="s">
        <v>33</v>
      </c>
      <c r="E104" s="26" t="s">
        <v>59</v>
      </c>
      <c r="F104" s="27" t="s">
        <v>69</v>
      </c>
      <c r="G104" s="27">
        <v>10.5</v>
      </c>
      <c r="H104" s="27">
        <v>10.34</v>
      </c>
      <c r="I104" s="27">
        <v>7.52</v>
      </c>
      <c r="J104" s="27">
        <v>165.4</v>
      </c>
      <c r="K104" s="28">
        <v>1026</v>
      </c>
      <c r="L104" s="27">
        <v>29</v>
      </c>
    </row>
    <row r="105" spans="1:12" ht="26.4" x14ac:dyDescent="0.3">
      <c r="A105" s="22"/>
      <c r="B105" s="23"/>
      <c r="C105" s="24"/>
      <c r="D105" s="29" t="s">
        <v>34</v>
      </c>
      <c r="E105" s="26" t="s">
        <v>58</v>
      </c>
      <c r="F105" s="27">
        <v>150</v>
      </c>
      <c r="G105" s="27">
        <v>3.06</v>
      </c>
      <c r="H105" s="27">
        <v>4.4000000000000004</v>
      </c>
      <c r="I105" s="27">
        <v>20.04</v>
      </c>
      <c r="J105" s="27">
        <v>132</v>
      </c>
      <c r="K105" s="28">
        <v>371</v>
      </c>
      <c r="L105" s="27">
        <v>10</v>
      </c>
    </row>
    <row r="106" spans="1:12" ht="14.4" x14ac:dyDescent="0.3">
      <c r="A106" s="22"/>
      <c r="B106" s="23"/>
      <c r="C106" s="24"/>
      <c r="D106" s="29" t="s">
        <v>35</v>
      </c>
      <c r="E106" s="26" t="s">
        <v>60</v>
      </c>
      <c r="F106" s="27">
        <v>200</v>
      </c>
      <c r="G106" s="27">
        <v>1.5</v>
      </c>
      <c r="H106" s="27">
        <v>1.45</v>
      </c>
      <c r="I106" s="27">
        <v>2.17</v>
      </c>
      <c r="J106" s="27">
        <v>27.98</v>
      </c>
      <c r="K106" s="28">
        <v>663</v>
      </c>
      <c r="L106" s="27">
        <v>7</v>
      </c>
    </row>
    <row r="107" spans="1:12" ht="14.4" x14ac:dyDescent="0.3">
      <c r="A107" s="22"/>
      <c r="B107" s="23"/>
      <c r="C107" s="24"/>
      <c r="D107" s="29" t="s">
        <v>36</v>
      </c>
      <c r="E107" s="26" t="s">
        <v>50</v>
      </c>
      <c r="F107" s="27">
        <v>50</v>
      </c>
      <c r="G107" s="27">
        <v>4.3499999999999996</v>
      </c>
      <c r="H107" s="27">
        <v>1.95</v>
      </c>
      <c r="I107" s="27">
        <v>24.75</v>
      </c>
      <c r="J107" s="27">
        <v>130</v>
      </c>
      <c r="K107" s="28"/>
      <c r="L107" s="27">
        <v>3</v>
      </c>
    </row>
    <row r="108" spans="1:12" ht="14.4" x14ac:dyDescent="0.3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22"/>
      <c r="B109" s="23"/>
      <c r="C109" s="24"/>
      <c r="D109" s="25"/>
      <c r="E109" s="58"/>
      <c r="F109" s="58"/>
      <c r="G109" s="58"/>
      <c r="H109" s="58"/>
      <c r="I109" s="58"/>
      <c r="J109" s="58"/>
      <c r="K109" s="58"/>
      <c r="L109" s="58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660</v>
      </c>
      <c r="G111" s="35">
        <f>SUM(G102:G110)</f>
        <v>22.97</v>
      </c>
      <c r="H111" s="35">
        <f>SUM(H102:H110)</f>
        <v>26.699999999999996</v>
      </c>
      <c r="I111" s="35">
        <f>SUM(I102:I110)</f>
        <v>64.16</v>
      </c>
      <c r="J111" s="35">
        <f>SUM(J102:J110)</f>
        <v>585.98</v>
      </c>
      <c r="K111" s="36"/>
      <c r="L111" s="35" t="e">
        <f ca="1">SUM(L108:L116)</f>
        <v>#VALUE!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SUM(L104:L115)</f>
        <v>#VALUE!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5">
      <c r="A131" s="42">
        <f>A90</f>
        <v>1</v>
      </c>
      <c r="B131" s="43">
        <f>B90</f>
        <v>3</v>
      </c>
      <c r="C131" s="59" t="s">
        <v>43</v>
      </c>
      <c r="D131" s="60"/>
      <c r="E131" s="44"/>
      <c r="F131" s="45">
        <f>F97+F101+F111+F116+F123+F130</f>
        <v>660</v>
      </c>
      <c r="G131" s="45">
        <f>G97+G101+G111+G116+G123+G130</f>
        <v>22.97</v>
      </c>
      <c r="H131" s="45">
        <f>H97+H101+H111+H116+H123+H130</f>
        <v>26.699999999999996</v>
      </c>
      <c r="I131" s="45">
        <f>I97+I101+I111+I116+I123+I130</f>
        <v>64.16</v>
      </c>
      <c r="J131" s="45">
        <f>J97+J101+J111+J116+J123+J130</f>
        <v>585.98</v>
      </c>
      <c r="K131" s="46"/>
      <c r="L131" s="45" t="e">
        <f ca="1">L97+L101+L111+L116+L123+L130</f>
        <v>#VALUE!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4.4" x14ac:dyDescent="0.3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26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61</v>
      </c>
      <c r="F144" s="27">
        <v>100</v>
      </c>
      <c r="G144" s="27">
        <v>0.7</v>
      </c>
      <c r="H144" s="27">
        <v>10.050000000000001</v>
      </c>
      <c r="I144" s="27">
        <v>3.8</v>
      </c>
      <c r="J144" s="27">
        <v>109.15</v>
      </c>
      <c r="K144" s="28">
        <v>55</v>
      </c>
      <c r="L144" s="27">
        <v>7</v>
      </c>
    </row>
    <row r="145" spans="1:12" ht="26.4" x14ac:dyDescent="0.3">
      <c r="A145" s="22"/>
      <c r="B145" s="23"/>
      <c r="C145" s="24"/>
      <c r="D145" s="29" t="s">
        <v>32</v>
      </c>
      <c r="E145" s="26" t="s">
        <v>62</v>
      </c>
      <c r="F145" s="27">
        <v>200</v>
      </c>
      <c r="G145" s="27">
        <f>G144*94/100</f>
        <v>0.65799999999999992</v>
      </c>
      <c r="H145" s="27">
        <f>H144*88/100</f>
        <v>8.8440000000000012</v>
      </c>
      <c r="I145" s="27">
        <f>I144*91/100</f>
        <v>3.4580000000000002</v>
      </c>
      <c r="J145" s="27">
        <v>136.69999999999999</v>
      </c>
      <c r="K145" s="28">
        <v>66</v>
      </c>
      <c r="L145" s="27">
        <v>26</v>
      </c>
    </row>
    <row r="146" spans="1:12" ht="26.4" x14ac:dyDescent="0.3">
      <c r="A146" s="22"/>
      <c r="B146" s="23"/>
      <c r="C146" s="24"/>
      <c r="D146" s="29" t="s">
        <v>33</v>
      </c>
      <c r="E146" s="26" t="s">
        <v>64</v>
      </c>
      <c r="F146" s="27">
        <v>150</v>
      </c>
      <c r="G146" s="27">
        <v>8.1999999999999993</v>
      </c>
      <c r="H146" s="27">
        <v>5.3</v>
      </c>
      <c r="I146" s="27">
        <v>35.9</v>
      </c>
      <c r="J146" s="27">
        <v>224</v>
      </c>
      <c r="K146" s="28">
        <v>224</v>
      </c>
      <c r="L146" s="27">
        <v>11</v>
      </c>
    </row>
    <row r="147" spans="1:12" ht="26.4" x14ac:dyDescent="0.3">
      <c r="A147" s="22"/>
      <c r="B147" s="23"/>
      <c r="C147" s="24"/>
      <c r="D147" s="29" t="s">
        <v>34</v>
      </c>
      <c r="E147" s="26" t="s">
        <v>63</v>
      </c>
      <c r="F147" s="27" t="s">
        <v>69</v>
      </c>
      <c r="G147" s="27">
        <v>10.8</v>
      </c>
      <c r="H147" s="27">
        <v>15.3</v>
      </c>
      <c r="I147" s="27">
        <v>13.15</v>
      </c>
      <c r="J147" s="27">
        <v>234.6</v>
      </c>
      <c r="K147" s="28">
        <v>84</v>
      </c>
      <c r="L147" s="27">
        <v>26</v>
      </c>
    </row>
    <row r="148" spans="1:12" ht="14.4" x14ac:dyDescent="0.3">
      <c r="A148" s="22"/>
      <c r="B148" s="23"/>
      <c r="C148" s="24"/>
      <c r="D148" s="29" t="s">
        <v>35</v>
      </c>
      <c r="E148" s="26" t="s">
        <v>65</v>
      </c>
      <c r="F148" s="27">
        <v>200</v>
      </c>
      <c r="G148" s="27">
        <v>0</v>
      </c>
      <c r="H148" s="27">
        <v>0</v>
      </c>
      <c r="I148" s="27">
        <v>26</v>
      </c>
      <c r="J148" s="27">
        <v>106</v>
      </c>
      <c r="K148" s="28"/>
      <c r="L148" s="27">
        <v>7</v>
      </c>
    </row>
    <row r="149" spans="1:12" ht="14.4" x14ac:dyDescent="0.3">
      <c r="A149" s="22"/>
      <c r="B149" s="23"/>
      <c r="C149" s="24"/>
      <c r="D149" s="29" t="s">
        <v>36</v>
      </c>
      <c r="E149" s="26" t="s">
        <v>50</v>
      </c>
      <c r="F149" s="27">
        <v>50</v>
      </c>
      <c r="G149" s="27">
        <v>4.3499999999999996</v>
      </c>
      <c r="H149" s="27">
        <v>1.95</v>
      </c>
      <c r="I149" s="27">
        <v>24.75</v>
      </c>
      <c r="J149" s="27">
        <v>130</v>
      </c>
      <c r="K149" s="28"/>
      <c r="L149" s="27">
        <v>3</v>
      </c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58"/>
      <c r="F151" s="58"/>
      <c r="G151" s="58"/>
      <c r="H151" s="58"/>
      <c r="I151" s="58"/>
      <c r="J151" s="58"/>
      <c r="K151" s="58"/>
      <c r="L151" s="58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700</v>
      </c>
      <c r="G153" s="35">
        <f>SUM(G144:G152)</f>
        <v>24.707999999999998</v>
      </c>
      <c r="H153" s="35">
        <f>SUM(H144:H152)</f>
        <v>41.444000000000003</v>
      </c>
      <c r="I153" s="35">
        <f>SUM(I144:I152)</f>
        <v>107.05799999999999</v>
      </c>
      <c r="J153" s="35">
        <f>SUM(J144:J152)</f>
        <v>940.45</v>
      </c>
      <c r="K153" s="36"/>
      <c r="L153" s="35" t="e">
        <f ca="1">SUM(L150:L158)</f>
        <v>#VALUE!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SUM(L147:L157)</f>
        <v>#VALUE!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5">
      <c r="A173" s="42">
        <f>A132</f>
        <v>1</v>
      </c>
      <c r="B173" s="43">
        <f>B132</f>
        <v>4</v>
      </c>
      <c r="C173" s="59" t="s">
        <v>43</v>
      </c>
      <c r="D173" s="60"/>
      <c r="E173" s="44"/>
      <c r="F173" s="45">
        <f>F139+F143+F153+F158+F165+F172</f>
        <v>700</v>
      </c>
      <c r="G173" s="45">
        <f>G139+G143+G153+G158+G165+G172</f>
        <v>24.707999999999998</v>
      </c>
      <c r="H173" s="45">
        <f>H139+H143+H153+H158+H165+H172</f>
        <v>41.444000000000003</v>
      </c>
      <c r="I173" s="45">
        <f>I139+I143+I153+I158+I165+I172</f>
        <v>107.05799999999999</v>
      </c>
      <c r="J173" s="45">
        <f>J139+J143+J153+J158+J165+J172</f>
        <v>940.45</v>
      </c>
      <c r="K173" s="46"/>
      <c r="L173" s="45" t="e">
        <f ca="1">L139+L143+L153+L158+L165+L172</f>
        <v>#VALUE!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4.4" x14ac:dyDescent="0.3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4.4" x14ac:dyDescent="0.3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26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66</v>
      </c>
      <c r="F186" s="27">
        <v>100</v>
      </c>
      <c r="G186" s="27">
        <v>0.9</v>
      </c>
      <c r="H186" s="27">
        <v>2.7</v>
      </c>
      <c r="I186" s="27">
        <v>26.3</v>
      </c>
      <c r="J186" s="27">
        <v>52.9</v>
      </c>
      <c r="K186" s="28">
        <v>22</v>
      </c>
      <c r="L186" s="27">
        <v>10</v>
      </c>
    </row>
    <row r="187" spans="1:12" ht="26.4" x14ac:dyDescent="0.3">
      <c r="A187" s="22"/>
      <c r="B187" s="23"/>
      <c r="C187" s="24"/>
      <c r="D187" s="29" t="s">
        <v>32</v>
      </c>
      <c r="E187" s="26" t="s">
        <v>67</v>
      </c>
      <c r="F187" s="27">
        <v>200</v>
      </c>
      <c r="G187" s="27">
        <v>2.6</v>
      </c>
      <c r="H187" s="27">
        <v>2.4</v>
      </c>
      <c r="I187" s="27">
        <v>19</v>
      </c>
      <c r="J187" s="27">
        <v>108</v>
      </c>
      <c r="K187" s="28">
        <v>85</v>
      </c>
      <c r="L187" s="27">
        <v>27</v>
      </c>
    </row>
    <row r="188" spans="1:12" ht="26.4" x14ac:dyDescent="0.3">
      <c r="A188" s="22"/>
      <c r="B188" s="23"/>
      <c r="C188" s="24"/>
      <c r="D188" s="29" t="s">
        <v>33</v>
      </c>
      <c r="E188" s="26" t="s">
        <v>90</v>
      </c>
      <c r="F188" s="27" t="s">
        <v>69</v>
      </c>
      <c r="G188" s="27">
        <v>11.3</v>
      </c>
      <c r="H188" s="27">
        <v>5.4</v>
      </c>
      <c r="I188" s="27">
        <v>9.8000000000000007</v>
      </c>
      <c r="J188" s="27">
        <v>131.80000000000001</v>
      </c>
      <c r="K188" s="28">
        <v>625</v>
      </c>
      <c r="L188" s="27">
        <v>25</v>
      </c>
    </row>
    <row r="189" spans="1:12" ht="26.4" x14ac:dyDescent="0.3">
      <c r="A189" s="22"/>
      <c r="B189" s="23"/>
      <c r="C189" s="24"/>
      <c r="D189" s="29" t="s">
        <v>34</v>
      </c>
      <c r="E189" s="26" t="s">
        <v>68</v>
      </c>
      <c r="F189" s="27">
        <v>150</v>
      </c>
      <c r="G189" s="27">
        <v>3.06</v>
      </c>
      <c r="H189" s="27">
        <v>4.4000000000000004</v>
      </c>
      <c r="I189" s="27">
        <v>20.04</v>
      </c>
      <c r="J189" s="27">
        <v>132</v>
      </c>
      <c r="K189" s="28">
        <v>371</v>
      </c>
      <c r="L189" s="27">
        <v>10</v>
      </c>
    </row>
    <row r="190" spans="1:12" ht="14.4" x14ac:dyDescent="0.3">
      <c r="A190" s="22"/>
      <c r="B190" s="23"/>
      <c r="C190" s="24"/>
      <c r="D190" s="29" t="s">
        <v>35</v>
      </c>
      <c r="E190" s="26" t="s">
        <v>70</v>
      </c>
      <c r="F190" s="27">
        <v>200</v>
      </c>
      <c r="G190" s="27">
        <v>0.2</v>
      </c>
      <c r="H190" s="27">
        <v>0</v>
      </c>
      <c r="I190" s="27">
        <v>0</v>
      </c>
      <c r="J190" s="27">
        <v>0</v>
      </c>
      <c r="K190" s="28"/>
      <c r="L190" s="27">
        <v>5</v>
      </c>
    </row>
    <row r="191" spans="1:12" ht="14.4" x14ac:dyDescent="0.3">
      <c r="A191" s="22"/>
      <c r="B191" s="23"/>
      <c r="C191" s="24"/>
      <c r="D191" s="29" t="s">
        <v>36</v>
      </c>
      <c r="E191" s="26" t="s">
        <v>50</v>
      </c>
      <c r="F191" s="27">
        <v>50</v>
      </c>
      <c r="G191" s="27">
        <v>4.3499999999999996</v>
      </c>
      <c r="H191" s="27">
        <v>1.95</v>
      </c>
      <c r="I191" s="27">
        <v>24.75</v>
      </c>
      <c r="J191" s="27">
        <v>130</v>
      </c>
      <c r="K191" s="28"/>
      <c r="L191" s="27">
        <v>3</v>
      </c>
    </row>
    <row r="192" spans="1:12" ht="14.4" x14ac:dyDescent="0.3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58"/>
      <c r="F193" s="58"/>
      <c r="G193" s="58"/>
      <c r="H193" s="58"/>
      <c r="I193" s="58"/>
      <c r="J193" s="58"/>
      <c r="K193" s="58"/>
      <c r="L193" s="58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700</v>
      </c>
      <c r="G195" s="35">
        <f>SUM(G186:G194)</f>
        <v>22.409999999999997</v>
      </c>
      <c r="H195" s="35">
        <f>SUM(H186:H194)</f>
        <v>16.850000000000001</v>
      </c>
      <c r="I195" s="35">
        <f>SUM(I186:I194)</f>
        <v>99.889999999999986</v>
      </c>
      <c r="J195" s="35">
        <f>SUM(J186:J194)</f>
        <v>554.70000000000005</v>
      </c>
      <c r="K195" s="36"/>
      <c r="L195" s="35" t="e">
        <f ca="1">SUM(L192:L200)</f>
        <v>#VALUE!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 x14ac:dyDescent="0.3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SUM(L188:L199)</f>
        <v>#VALUE!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4.4" x14ac:dyDescent="0.3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4" x14ac:dyDescent="0.3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 x14ac:dyDescent="0.3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5">
      <c r="A215" s="42">
        <f>A174</f>
        <v>1</v>
      </c>
      <c r="B215" s="43">
        <f>B174</f>
        <v>5</v>
      </c>
      <c r="C215" s="59" t="s">
        <v>43</v>
      </c>
      <c r="D215" s="60"/>
      <c r="E215" s="44"/>
      <c r="F215" s="45">
        <f>F181+F185+F195+F200+F207+F214</f>
        <v>700</v>
      </c>
      <c r="G215" s="45">
        <f>G181+G185+G195+G200+G207+G214</f>
        <v>22.409999999999997</v>
      </c>
      <c r="H215" s="45">
        <f>H181+H185+H195+H200+H207+H214</f>
        <v>16.850000000000001</v>
      </c>
      <c r="I215" s="45">
        <f>I181+I185+I195+I200+I207+I214</f>
        <v>99.889999999999986</v>
      </c>
      <c r="J215" s="45">
        <f>J181+J185+J195+J200+J207+J214</f>
        <v>554.70000000000005</v>
      </c>
      <c r="K215" s="46"/>
      <c r="L215" s="45" t="e">
        <f ca="1">L181+L185+L195+L200+L207+L214</f>
        <v>#VALUE!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4.4" x14ac:dyDescent="0.3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4.4" x14ac:dyDescent="0.3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4.4" x14ac:dyDescent="0.3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4.4" x14ac:dyDescent="0.3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4.4" x14ac:dyDescent="0.3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4.4" x14ac:dyDescent="0.3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4.4" x14ac:dyDescent="0.3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4.4" x14ac:dyDescent="0.3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 x14ac:dyDescent="0.3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 x14ac:dyDescent="0.3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 x14ac:dyDescent="0.3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5">
      <c r="A257" s="42">
        <f>A216</f>
        <v>1</v>
      </c>
      <c r="B257" s="43">
        <f>B216</f>
        <v>6</v>
      </c>
      <c r="C257" s="59" t="s">
        <v>43</v>
      </c>
      <c r="D257" s="60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4.4" x14ac:dyDescent="0.3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 x14ac:dyDescent="0.3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4.4" x14ac:dyDescent="0.3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4.4" x14ac:dyDescent="0.3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4.4" x14ac:dyDescent="0.3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 x14ac:dyDescent="0.3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4.4" x14ac:dyDescent="0.3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4.4" x14ac:dyDescent="0.3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4.4" x14ac:dyDescent="0.3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4.4" x14ac:dyDescent="0.3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4.4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 x14ac:dyDescent="0.3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 x14ac:dyDescent="0.3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 x14ac:dyDescent="0.3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 x14ac:dyDescent="0.3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5">
      <c r="A299" s="42">
        <f>A258</f>
        <v>1</v>
      </c>
      <c r="B299" s="43">
        <f>B258</f>
        <v>7</v>
      </c>
      <c r="C299" s="59" t="s">
        <v>43</v>
      </c>
      <c r="D299" s="60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4.4" x14ac:dyDescent="0.3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4.4" x14ac:dyDescent="0.3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4.4" x14ac:dyDescent="0.3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4.4" x14ac:dyDescent="0.3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4.4" x14ac:dyDescent="0.3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56</v>
      </c>
      <c r="F312" s="27">
        <v>60</v>
      </c>
      <c r="G312" s="27">
        <v>0.76</v>
      </c>
      <c r="H312" s="27">
        <v>3.56</v>
      </c>
      <c r="I312" s="27">
        <v>3.08</v>
      </c>
      <c r="J312" s="27">
        <v>47.6</v>
      </c>
      <c r="K312" s="28">
        <v>984</v>
      </c>
      <c r="L312" s="27">
        <v>8</v>
      </c>
    </row>
    <row r="313" spans="1:12" ht="26.4" x14ac:dyDescent="0.3">
      <c r="A313" s="22"/>
      <c r="B313" s="23"/>
      <c r="C313" s="24"/>
      <c r="D313" s="29" t="s">
        <v>32</v>
      </c>
      <c r="E313" s="26" t="s">
        <v>71</v>
      </c>
      <c r="F313" s="27">
        <v>200</v>
      </c>
      <c r="G313" s="27">
        <v>2.8</v>
      </c>
      <c r="H313" s="27">
        <v>2.2000000000000002</v>
      </c>
      <c r="I313" s="27">
        <v>13.2</v>
      </c>
      <c r="J313" s="27">
        <v>78</v>
      </c>
      <c r="K313" s="28">
        <v>397</v>
      </c>
      <c r="L313" s="27">
        <v>24</v>
      </c>
    </row>
    <row r="314" spans="1:12" ht="26.4" x14ac:dyDescent="0.3">
      <c r="A314" s="22"/>
      <c r="B314" s="23"/>
      <c r="C314" s="24"/>
      <c r="D314" s="29" t="s">
        <v>33</v>
      </c>
      <c r="E314" s="26" t="s">
        <v>63</v>
      </c>
      <c r="F314" s="27" t="s">
        <v>69</v>
      </c>
      <c r="G314" s="27">
        <v>10.8</v>
      </c>
      <c r="H314" s="27">
        <v>15.3</v>
      </c>
      <c r="I314" s="27">
        <v>13.15</v>
      </c>
      <c r="J314" s="27">
        <v>234.6</v>
      </c>
      <c r="K314" s="28">
        <v>84</v>
      </c>
      <c r="L314" s="27">
        <v>25</v>
      </c>
    </row>
    <row r="315" spans="1:12" ht="26.4" x14ac:dyDescent="0.3">
      <c r="A315" s="22"/>
      <c r="B315" s="23"/>
      <c r="C315" s="24"/>
      <c r="D315" s="29" t="s">
        <v>34</v>
      </c>
      <c r="E315" s="26" t="s">
        <v>72</v>
      </c>
      <c r="F315" s="27">
        <v>150</v>
      </c>
      <c r="G315" s="27">
        <v>5.3</v>
      </c>
      <c r="H315" s="27">
        <v>3.93</v>
      </c>
      <c r="I315" s="27">
        <v>32.729999999999997</v>
      </c>
      <c r="J315" s="27">
        <v>187.5</v>
      </c>
      <c r="K315" s="28">
        <v>307</v>
      </c>
      <c r="L315" s="27">
        <v>10</v>
      </c>
    </row>
    <row r="316" spans="1:12" ht="14.4" x14ac:dyDescent="0.3">
      <c r="A316" s="22"/>
      <c r="B316" s="23"/>
      <c r="C316" s="24"/>
      <c r="D316" s="29" t="s">
        <v>35</v>
      </c>
      <c r="E316" s="26" t="s">
        <v>73</v>
      </c>
      <c r="F316" s="27">
        <v>200</v>
      </c>
      <c r="G316" s="27">
        <v>0.05</v>
      </c>
      <c r="H316" s="27">
        <v>0.02</v>
      </c>
      <c r="I316" s="27">
        <v>9.1</v>
      </c>
      <c r="J316" s="27">
        <v>37</v>
      </c>
      <c r="K316" s="28">
        <v>663</v>
      </c>
      <c r="L316" s="27">
        <v>10</v>
      </c>
    </row>
    <row r="317" spans="1:12" ht="14.4" x14ac:dyDescent="0.3">
      <c r="A317" s="22"/>
      <c r="B317" s="23"/>
      <c r="C317" s="24"/>
      <c r="D317" s="29" t="s">
        <v>36</v>
      </c>
      <c r="E317" s="26" t="s">
        <v>50</v>
      </c>
      <c r="F317" s="27">
        <v>50</v>
      </c>
      <c r="G317" s="27">
        <v>4.3499999999999996</v>
      </c>
      <c r="H317" s="27">
        <v>1.95</v>
      </c>
      <c r="I317" s="27">
        <v>24.75</v>
      </c>
      <c r="J317" s="27">
        <v>130</v>
      </c>
      <c r="K317" s="28"/>
      <c r="L317" s="27">
        <v>3</v>
      </c>
    </row>
    <row r="318" spans="1:12" ht="14.4" x14ac:dyDescent="0.3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4.4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660</v>
      </c>
      <c r="G321" s="35">
        <f>SUM(G312:G320)</f>
        <v>24.060000000000002</v>
      </c>
      <c r="H321" s="35">
        <f>SUM(H312:H320)</f>
        <v>26.96</v>
      </c>
      <c r="I321" s="35">
        <f>SUM(I312:I320)</f>
        <v>96.009999999999991</v>
      </c>
      <c r="J321" s="35">
        <f>SUM(J312:J320)</f>
        <v>714.7</v>
      </c>
      <c r="K321" s="36"/>
      <c r="L321" s="35" t="e">
        <f ca="1">SUM(L318:L326)</f>
        <v>#VALUE!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 x14ac:dyDescent="0.3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4.4" x14ac:dyDescent="0.3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 x14ac:dyDescent="0.3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4.4" x14ac:dyDescent="0.3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4.4" x14ac:dyDescent="0.3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 x14ac:dyDescent="0.3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5">
      <c r="A341" s="42">
        <f>A300</f>
        <v>2</v>
      </c>
      <c r="B341" s="43">
        <f>B300</f>
        <v>1</v>
      </c>
      <c r="C341" s="59" t="s">
        <v>43</v>
      </c>
      <c r="D341" s="60"/>
      <c r="E341" s="44"/>
      <c r="F341" s="45">
        <f>F307+F311+F321+F326+F333+F340</f>
        <v>660</v>
      </c>
      <c r="G341" s="45">
        <f>G307+G311+G321+G326+G333+G340</f>
        <v>24.060000000000002</v>
      </c>
      <c r="H341" s="45">
        <f>H307+H311+H321+H326+H333+H340</f>
        <v>26.96</v>
      </c>
      <c r="I341" s="45">
        <f>I307+I311+I321+I326+I333+I340</f>
        <v>96.009999999999991</v>
      </c>
      <c r="J341" s="45">
        <f>J307+J311+J321+J326+J333+J340</f>
        <v>714.7</v>
      </c>
      <c r="K341" s="46"/>
      <c r="L341" s="45" t="e">
        <f ca="1">L307+L311+L321+L326+L333+L340</f>
        <v>#VALUE!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4.4" x14ac:dyDescent="0.3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4.4" x14ac:dyDescent="0.3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4.4" x14ac:dyDescent="0.3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4.4" x14ac:dyDescent="0.3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4.4" x14ac:dyDescent="0.3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 x14ac:dyDescent="0.3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 x14ac:dyDescent="0.3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48</v>
      </c>
      <c r="F354" s="27">
        <v>100</v>
      </c>
      <c r="G354" s="27">
        <v>1.5</v>
      </c>
      <c r="H354" s="27">
        <v>1.02</v>
      </c>
      <c r="I354" s="27">
        <v>8.06</v>
      </c>
      <c r="J354" s="27">
        <v>5.5</v>
      </c>
      <c r="K354" s="28"/>
      <c r="L354" s="27">
        <v>9</v>
      </c>
    </row>
    <row r="355" spans="1:12" ht="26.4" x14ac:dyDescent="0.3">
      <c r="A355" s="47"/>
      <c r="B355" s="23"/>
      <c r="C355" s="24"/>
      <c r="D355" s="29" t="s">
        <v>32</v>
      </c>
      <c r="E355" s="26" t="s">
        <v>74</v>
      </c>
      <c r="F355" s="27">
        <v>200</v>
      </c>
      <c r="G355" s="27">
        <v>8.8000000000000007</v>
      </c>
      <c r="H355" s="27">
        <v>7.2</v>
      </c>
      <c r="I355" s="27">
        <v>11</v>
      </c>
      <c r="J355" s="27">
        <v>126</v>
      </c>
      <c r="K355" s="28">
        <v>156</v>
      </c>
      <c r="L355" s="27">
        <v>25</v>
      </c>
    </row>
    <row r="356" spans="1:12" ht="26.4" x14ac:dyDescent="0.3">
      <c r="A356" s="47"/>
      <c r="B356" s="23"/>
      <c r="C356" s="24"/>
      <c r="D356" s="29" t="s">
        <v>33</v>
      </c>
      <c r="E356" s="26" t="s">
        <v>46</v>
      </c>
      <c r="F356" s="58" t="s">
        <v>69</v>
      </c>
      <c r="G356" s="27">
        <v>10.5</v>
      </c>
      <c r="H356" s="27">
        <v>10.34</v>
      </c>
      <c r="I356" s="27">
        <v>7.52</v>
      </c>
      <c r="J356" s="27">
        <v>165.4</v>
      </c>
      <c r="K356" s="28">
        <v>1026</v>
      </c>
      <c r="L356" s="27">
        <v>29</v>
      </c>
    </row>
    <row r="357" spans="1:12" ht="26.4" x14ac:dyDescent="0.3">
      <c r="A357" s="47"/>
      <c r="B357" s="23"/>
      <c r="C357" s="24"/>
      <c r="D357" s="29" t="s">
        <v>34</v>
      </c>
      <c r="E357" s="26" t="s">
        <v>75</v>
      </c>
      <c r="F357" s="27">
        <v>150</v>
      </c>
      <c r="G357" s="27">
        <v>4.32</v>
      </c>
      <c r="H357" s="27">
        <v>4.07</v>
      </c>
      <c r="I357" s="27">
        <v>29.5</v>
      </c>
      <c r="J357" s="27">
        <v>172.2</v>
      </c>
      <c r="K357" s="28"/>
      <c r="L357" s="27">
        <v>7</v>
      </c>
    </row>
    <row r="358" spans="1:12" ht="14.4" x14ac:dyDescent="0.3">
      <c r="A358" s="47"/>
      <c r="B358" s="23"/>
      <c r="C358" s="24"/>
      <c r="D358" s="29" t="s">
        <v>35</v>
      </c>
      <c r="E358" s="26" t="s">
        <v>76</v>
      </c>
      <c r="F358" s="27">
        <v>200</v>
      </c>
      <c r="G358" s="27">
        <v>0.12</v>
      </c>
      <c r="H358" s="27">
        <v>0</v>
      </c>
      <c r="I358" s="27">
        <v>15.2</v>
      </c>
      <c r="J358" s="27">
        <v>67</v>
      </c>
      <c r="K358" s="28"/>
      <c r="L358" s="27">
        <v>7</v>
      </c>
    </row>
    <row r="359" spans="1:12" ht="14.4" x14ac:dyDescent="0.3">
      <c r="A359" s="47"/>
      <c r="B359" s="23"/>
      <c r="C359" s="24"/>
      <c r="D359" s="29" t="s">
        <v>36</v>
      </c>
      <c r="E359" s="26" t="s">
        <v>50</v>
      </c>
      <c r="F359" s="27">
        <v>50</v>
      </c>
      <c r="G359" s="27">
        <v>4.3499999999999996</v>
      </c>
      <c r="H359" s="27">
        <v>1.95</v>
      </c>
      <c r="I359" s="27">
        <v>24.75</v>
      </c>
      <c r="J359" s="27">
        <v>130</v>
      </c>
      <c r="K359" s="28"/>
      <c r="L359" s="27">
        <v>3</v>
      </c>
    </row>
    <row r="360" spans="1:12" ht="14.4" x14ac:dyDescent="0.3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700</v>
      </c>
      <c r="G363" s="35">
        <f>SUM(G354:G362)</f>
        <v>29.590000000000003</v>
      </c>
      <c r="H363" s="35">
        <f>SUM(H354:H362)</f>
        <v>24.580000000000002</v>
      </c>
      <c r="I363" s="35">
        <f>SUM(I354:I362)</f>
        <v>96.03</v>
      </c>
      <c r="J363" s="35">
        <f>SUM(J354:J362)</f>
        <v>666.09999999999991</v>
      </c>
      <c r="K363" s="36"/>
      <c r="L363" s="35" t="e">
        <f ca="1">SUM(L360:L368)</f>
        <v>#VALUE!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 x14ac:dyDescent="0.3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 x14ac:dyDescent="0.3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5">
      <c r="A383" s="49">
        <f>A342</f>
        <v>2</v>
      </c>
      <c r="B383" s="49">
        <f>B342</f>
        <v>2</v>
      </c>
      <c r="C383" s="59" t="s">
        <v>43</v>
      </c>
      <c r="D383" s="60"/>
      <c r="E383" s="44"/>
      <c r="F383" s="45">
        <f>F349+F353+F363+F368+F375+F382</f>
        <v>700</v>
      </c>
      <c r="G383" s="45">
        <f>G349+G353+G363+G368+G375+G382</f>
        <v>29.590000000000003</v>
      </c>
      <c r="H383" s="45">
        <f>H349+H353+H363+H368+H375+H382</f>
        <v>24.580000000000002</v>
      </c>
      <c r="I383" s="45">
        <f>I349+I353+I363+I368+I375+I382</f>
        <v>96.03</v>
      </c>
      <c r="J383" s="45">
        <f>J349+J353+J363+J368+J375+J382</f>
        <v>666.09999999999991</v>
      </c>
      <c r="K383" s="46"/>
      <c r="L383" s="45" t="e">
        <f ca="1">L349+L353+L363+L368+L375+L382</f>
        <v>#VALUE!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4.4" x14ac:dyDescent="0.3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4.4" x14ac:dyDescent="0.3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4.4" x14ac:dyDescent="0.3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4.4" x14ac:dyDescent="0.3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 x14ac:dyDescent="0.3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 x14ac:dyDescent="0.3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26.4" x14ac:dyDescent="0.3">
      <c r="A397" s="22"/>
      <c r="B397" s="23"/>
      <c r="C397" s="24"/>
      <c r="D397" s="29" t="s">
        <v>32</v>
      </c>
      <c r="E397" s="26" t="s">
        <v>77</v>
      </c>
      <c r="F397" s="27">
        <v>200</v>
      </c>
      <c r="G397" s="27">
        <v>2.5</v>
      </c>
      <c r="H397" s="27">
        <v>2.76</v>
      </c>
      <c r="I397" s="27">
        <v>18.579999999999998</v>
      </c>
      <c r="J397" s="27">
        <v>109.5</v>
      </c>
      <c r="K397" s="28">
        <v>322</v>
      </c>
      <c r="L397" s="27">
        <v>24</v>
      </c>
    </row>
    <row r="398" spans="1:12" ht="26.4" x14ac:dyDescent="0.3">
      <c r="A398" s="22"/>
      <c r="B398" s="23"/>
      <c r="C398" s="24"/>
      <c r="D398" s="29" t="s">
        <v>33</v>
      </c>
      <c r="E398" s="26" t="s">
        <v>78</v>
      </c>
      <c r="F398" s="27">
        <v>150</v>
      </c>
      <c r="G398" s="27">
        <v>14.58</v>
      </c>
      <c r="H398" s="27">
        <v>13.44</v>
      </c>
      <c r="I398" s="27">
        <v>2.17</v>
      </c>
      <c r="J398" s="27">
        <v>267.89999999999998</v>
      </c>
      <c r="K398" s="28"/>
      <c r="L398" s="27">
        <v>26</v>
      </c>
    </row>
    <row r="399" spans="1:12" ht="14.4" x14ac:dyDescent="0.3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4.4" x14ac:dyDescent="0.3">
      <c r="A400" s="22"/>
      <c r="B400" s="23"/>
      <c r="C400" s="24"/>
      <c r="D400" s="29" t="s">
        <v>35</v>
      </c>
      <c r="E400" s="26" t="s">
        <v>60</v>
      </c>
      <c r="F400" s="27">
        <v>200</v>
      </c>
      <c r="G400" s="27">
        <v>1.5</v>
      </c>
      <c r="H400" s="27">
        <v>1.45</v>
      </c>
      <c r="I400" s="27">
        <v>2.17</v>
      </c>
      <c r="J400" s="27">
        <v>27.98</v>
      </c>
      <c r="K400" s="28"/>
      <c r="L400" s="27">
        <v>7</v>
      </c>
    </row>
    <row r="401" spans="1:12" ht="14.4" x14ac:dyDescent="0.3">
      <c r="A401" s="22"/>
      <c r="B401" s="23"/>
      <c r="C401" s="24"/>
      <c r="D401" s="29" t="s">
        <v>36</v>
      </c>
      <c r="E401" s="26" t="s">
        <v>50</v>
      </c>
      <c r="F401" s="27">
        <v>50</v>
      </c>
      <c r="G401" s="27">
        <v>4.3499999999999996</v>
      </c>
      <c r="H401" s="27">
        <v>1.95</v>
      </c>
      <c r="I401" s="27">
        <v>24.75</v>
      </c>
      <c r="J401" s="27">
        <v>130</v>
      </c>
      <c r="K401" s="28"/>
      <c r="L401" s="27">
        <v>3</v>
      </c>
    </row>
    <row r="402" spans="1:12" ht="14.4" x14ac:dyDescent="0.3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4.4" x14ac:dyDescent="0.3">
      <c r="A403" s="22"/>
      <c r="B403" s="23"/>
      <c r="C403" s="24"/>
      <c r="D403" s="25" t="s">
        <v>79</v>
      </c>
      <c r="E403" s="26" t="s">
        <v>80</v>
      </c>
      <c r="F403" s="27">
        <v>120</v>
      </c>
      <c r="G403" s="27">
        <v>0.48</v>
      </c>
      <c r="H403" s="27">
        <v>0.48</v>
      </c>
      <c r="I403" s="27">
        <v>1.7</v>
      </c>
      <c r="J403" s="27">
        <v>54.6</v>
      </c>
      <c r="K403" s="28"/>
      <c r="L403" s="27">
        <v>20</v>
      </c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720</v>
      </c>
      <c r="G405" s="35">
        <f>SUM(G396:G404)</f>
        <v>23.41</v>
      </c>
      <c r="H405" s="35">
        <f>SUM(H396:H404)</f>
        <v>20.079999999999998</v>
      </c>
      <c r="I405" s="35">
        <f>SUM(I396:I404)</f>
        <v>49.370000000000005</v>
      </c>
      <c r="J405" s="35">
        <f>SUM(J396:J404)</f>
        <v>589.98</v>
      </c>
      <c r="K405" s="36"/>
      <c r="L405" s="35" t="e">
        <f ca="1">SUM(L402:L410)</f>
        <v>#VALUE!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4.4" x14ac:dyDescent="0.3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 x14ac:dyDescent="0.3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 x14ac:dyDescent="0.3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4.4" x14ac:dyDescent="0.3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 x14ac:dyDescent="0.3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5">
      <c r="A425" s="42">
        <f>A384</f>
        <v>2</v>
      </c>
      <c r="B425" s="43">
        <f>B384</f>
        <v>3</v>
      </c>
      <c r="C425" s="59" t="s">
        <v>43</v>
      </c>
      <c r="D425" s="60"/>
      <c r="E425" s="44"/>
      <c r="F425" s="45">
        <f>F391+F395+F405+F410+F417+F424</f>
        <v>720</v>
      </c>
      <c r="G425" s="45">
        <f>G391+G395+G405+G410+G417+G424</f>
        <v>23.41</v>
      </c>
      <c r="H425" s="45">
        <f>H391+H395+H405+H410+H417+H424</f>
        <v>20.079999999999998</v>
      </c>
      <c r="I425" s="45">
        <f>I391+I395+I405+I410+I417+I424</f>
        <v>49.370000000000005</v>
      </c>
      <c r="J425" s="45">
        <f>J391+J395+J405+J410+J417+J424</f>
        <v>589.98</v>
      </c>
      <c r="K425" s="46"/>
      <c r="L425" s="45" t="e">
        <f ca="1">L391+L395+L405+L410+L417+L424</f>
        <v>#VALUE!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4.4" x14ac:dyDescent="0.3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4.4" x14ac:dyDescent="0.3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4.4" x14ac:dyDescent="0.3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4.4" x14ac:dyDescent="0.3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4.4" x14ac:dyDescent="0.3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 x14ac:dyDescent="0.3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51</v>
      </c>
      <c r="F438" s="27">
        <v>100</v>
      </c>
      <c r="G438" s="27">
        <v>0.42</v>
      </c>
      <c r="H438" s="27">
        <v>0.06</v>
      </c>
      <c r="I438" s="27">
        <v>1.1399999999999999</v>
      </c>
      <c r="J438" s="27">
        <v>6.6</v>
      </c>
      <c r="K438" s="28">
        <v>982</v>
      </c>
      <c r="L438" s="27">
        <v>9</v>
      </c>
    </row>
    <row r="439" spans="1:12" ht="39.6" x14ac:dyDescent="0.3">
      <c r="A439" s="22"/>
      <c r="B439" s="23"/>
      <c r="C439" s="24"/>
      <c r="D439" s="29" t="s">
        <v>32</v>
      </c>
      <c r="E439" s="26" t="s">
        <v>81</v>
      </c>
      <c r="F439" s="27">
        <v>200</v>
      </c>
      <c r="G439" s="27">
        <v>1.41</v>
      </c>
      <c r="H439" s="27">
        <v>0.8</v>
      </c>
      <c r="I439" s="27">
        <v>7.34</v>
      </c>
      <c r="J439" s="27">
        <v>109.9</v>
      </c>
      <c r="K439" s="28">
        <v>255</v>
      </c>
      <c r="L439" s="27">
        <v>25</v>
      </c>
    </row>
    <row r="440" spans="1:12" ht="26.4" x14ac:dyDescent="0.3">
      <c r="A440" s="22"/>
      <c r="B440" s="23"/>
      <c r="C440" s="24"/>
      <c r="D440" s="29" t="s">
        <v>33</v>
      </c>
      <c r="E440" s="26" t="s">
        <v>83</v>
      </c>
      <c r="F440" s="27" t="s">
        <v>69</v>
      </c>
      <c r="G440" s="27">
        <v>10.8</v>
      </c>
      <c r="H440" s="27">
        <v>15.3</v>
      </c>
      <c r="I440" s="27">
        <v>13.15</v>
      </c>
      <c r="J440" s="27">
        <v>234.6</v>
      </c>
      <c r="K440" s="28">
        <v>84</v>
      </c>
      <c r="L440" s="27">
        <v>26</v>
      </c>
    </row>
    <row r="441" spans="1:12" ht="14.4" x14ac:dyDescent="0.3">
      <c r="A441" s="22"/>
      <c r="B441" s="23"/>
      <c r="C441" s="24"/>
      <c r="D441" s="29" t="s">
        <v>34</v>
      </c>
      <c r="E441" s="26" t="s">
        <v>82</v>
      </c>
      <c r="F441" s="27">
        <v>150</v>
      </c>
      <c r="G441" s="27">
        <v>3.6</v>
      </c>
      <c r="H441" s="27">
        <v>4.8</v>
      </c>
      <c r="I441" s="27">
        <v>36.4</v>
      </c>
      <c r="J441" s="27">
        <v>203.32</v>
      </c>
      <c r="K441" s="28">
        <v>603</v>
      </c>
      <c r="L441" s="27">
        <v>10</v>
      </c>
    </row>
    <row r="442" spans="1:12" ht="14.4" x14ac:dyDescent="0.3">
      <c r="A442" s="22"/>
      <c r="B442" s="23"/>
      <c r="C442" s="24"/>
      <c r="D442" s="29" t="s">
        <v>35</v>
      </c>
      <c r="E442" s="26" t="s">
        <v>84</v>
      </c>
      <c r="F442" s="27">
        <v>200</v>
      </c>
      <c r="G442" s="27">
        <v>0</v>
      </c>
      <c r="H442" s="27">
        <v>0</v>
      </c>
      <c r="I442" s="27">
        <v>26</v>
      </c>
      <c r="J442" s="27">
        <v>106</v>
      </c>
      <c r="K442" s="28"/>
      <c r="L442" s="27">
        <v>7</v>
      </c>
    </row>
    <row r="443" spans="1:12" ht="14.4" x14ac:dyDescent="0.3">
      <c r="A443" s="22"/>
      <c r="B443" s="23"/>
      <c r="C443" s="24"/>
      <c r="D443" s="29" t="s">
        <v>36</v>
      </c>
      <c r="E443" s="26" t="s">
        <v>50</v>
      </c>
      <c r="F443" s="27">
        <v>50</v>
      </c>
      <c r="G443" s="27">
        <v>4.3499999999999996</v>
      </c>
      <c r="H443" s="27">
        <v>1.95</v>
      </c>
      <c r="I443" s="27">
        <v>24.75</v>
      </c>
      <c r="J443" s="27">
        <v>130</v>
      </c>
      <c r="K443" s="28"/>
      <c r="L443" s="27">
        <v>3</v>
      </c>
    </row>
    <row r="444" spans="1:12" ht="14.4" x14ac:dyDescent="0.3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4.4" x14ac:dyDescent="0.3">
      <c r="A445" s="22"/>
      <c r="B445" s="23"/>
      <c r="C445" s="24"/>
      <c r="D445" s="25"/>
      <c r="E445" s="58"/>
      <c r="F445" s="58"/>
      <c r="G445" s="58"/>
      <c r="H445" s="58"/>
      <c r="I445" s="58"/>
      <c r="J445" s="58"/>
      <c r="K445" s="58"/>
      <c r="L445" s="58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700</v>
      </c>
      <c r="G447" s="35">
        <f>SUM(G438:G446)</f>
        <v>20.58</v>
      </c>
      <c r="H447" s="35">
        <f>SUM(H438:H446)</f>
        <v>22.91</v>
      </c>
      <c r="I447" s="35">
        <f>SUM(I438:I446)</f>
        <v>108.78</v>
      </c>
      <c r="J447" s="35">
        <f>SUM(J438:J446)</f>
        <v>790.42000000000007</v>
      </c>
      <c r="K447" s="36"/>
      <c r="L447" s="35" t="e">
        <f ca="1">SUM(L444:L452)</f>
        <v>#VALUE!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SUM(L440:L451)</f>
        <v>#VALUE!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4.4" x14ac:dyDescent="0.3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4.4" x14ac:dyDescent="0.3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4.4" x14ac:dyDescent="0.3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5">
      <c r="A467" s="42">
        <f>A426</f>
        <v>2</v>
      </c>
      <c r="B467" s="43">
        <f>B426</f>
        <v>4</v>
      </c>
      <c r="C467" s="59" t="s">
        <v>43</v>
      </c>
      <c r="D467" s="60"/>
      <c r="E467" s="44"/>
      <c r="F467" s="45">
        <f>F433+F437+F447+F452+F459+F466</f>
        <v>700</v>
      </c>
      <c r="G467" s="45">
        <f>G433+G437+G447+G452+G459+G466</f>
        <v>20.58</v>
      </c>
      <c r="H467" s="45">
        <f>H433+H437+H447+H452+H459+H466</f>
        <v>22.91</v>
      </c>
      <c r="I467" s="45">
        <f>I433+I437+I447+I452+I459+I466</f>
        <v>108.78</v>
      </c>
      <c r="J467" s="45">
        <f>J433+J437+J447+J452+J459+J466</f>
        <v>790.42000000000007</v>
      </c>
      <c r="K467" s="46"/>
      <c r="L467" s="45" t="e">
        <f ca="1">L433+L437+L447+L452+L459+L466</f>
        <v>#VALUE!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4.4" x14ac:dyDescent="0.3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4.4" x14ac:dyDescent="0.3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4.4" x14ac:dyDescent="0.3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4.4" x14ac:dyDescent="0.3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 x14ac:dyDescent="0.3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 x14ac:dyDescent="0.3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26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85</v>
      </c>
      <c r="F480" s="27">
        <v>100</v>
      </c>
      <c r="G480" s="27">
        <v>1.2</v>
      </c>
      <c r="H480" s="27">
        <v>2.7</v>
      </c>
      <c r="I480" s="27">
        <v>5.5</v>
      </c>
      <c r="J480" s="27">
        <v>51</v>
      </c>
      <c r="K480" s="28">
        <v>23</v>
      </c>
      <c r="L480" s="27">
        <v>8</v>
      </c>
    </row>
    <row r="481" spans="1:12" ht="39.6" x14ac:dyDescent="0.3">
      <c r="A481" s="22"/>
      <c r="B481" s="23"/>
      <c r="C481" s="24"/>
      <c r="D481" s="29" t="s">
        <v>32</v>
      </c>
      <c r="E481" s="26" t="s">
        <v>86</v>
      </c>
      <c r="F481" s="27">
        <v>200</v>
      </c>
      <c r="G481" s="27">
        <f>G480*94/100</f>
        <v>1.1279999999999999</v>
      </c>
      <c r="H481" s="27">
        <f>H480*88/100</f>
        <v>2.3760000000000003</v>
      </c>
      <c r="I481" s="27">
        <f>I480*91/100</f>
        <v>5.0049999999999999</v>
      </c>
      <c r="J481" s="27">
        <v>136.69999999999999</v>
      </c>
      <c r="K481" s="28">
        <v>66</v>
      </c>
      <c r="L481" s="27">
        <v>23</v>
      </c>
    </row>
    <row r="482" spans="1:12" ht="26.4" x14ac:dyDescent="0.3">
      <c r="A482" s="22"/>
      <c r="B482" s="23"/>
      <c r="C482" s="24"/>
      <c r="D482" s="29" t="s">
        <v>33</v>
      </c>
      <c r="E482" s="26" t="s">
        <v>59</v>
      </c>
      <c r="F482" s="27" t="s">
        <v>69</v>
      </c>
      <c r="G482" s="27">
        <v>10.5</v>
      </c>
      <c r="H482" s="27">
        <v>10.34</v>
      </c>
      <c r="I482" s="27">
        <v>7.52</v>
      </c>
      <c r="J482" s="27">
        <v>165.4</v>
      </c>
      <c r="K482" s="28">
        <v>1026</v>
      </c>
      <c r="L482" s="27">
        <v>29</v>
      </c>
    </row>
    <row r="483" spans="1:12" ht="26.4" x14ac:dyDescent="0.3">
      <c r="A483" s="22"/>
      <c r="B483" s="23"/>
      <c r="C483" s="24"/>
      <c r="D483" s="29" t="s">
        <v>34</v>
      </c>
      <c r="E483" s="26" t="s">
        <v>64</v>
      </c>
      <c r="F483" s="27">
        <v>150</v>
      </c>
      <c r="G483" s="27">
        <v>8.1999999999999993</v>
      </c>
      <c r="H483" s="27">
        <v>5.3</v>
      </c>
      <c r="I483" s="27">
        <v>35.9</v>
      </c>
      <c r="J483" s="27">
        <v>224</v>
      </c>
      <c r="K483" s="28">
        <v>632</v>
      </c>
      <c r="L483" s="27">
        <v>10</v>
      </c>
    </row>
    <row r="484" spans="1:12" ht="14.4" x14ac:dyDescent="0.3">
      <c r="A484" s="22"/>
      <c r="B484" s="23"/>
      <c r="C484" s="24"/>
      <c r="D484" s="29" t="s">
        <v>35</v>
      </c>
      <c r="E484" s="26" t="s">
        <v>55</v>
      </c>
      <c r="F484" s="27">
        <v>200</v>
      </c>
      <c r="G484" s="27">
        <v>0.56999999999999995</v>
      </c>
      <c r="H484" s="27">
        <v>7.0000000000000007E-2</v>
      </c>
      <c r="I484" s="27">
        <v>24</v>
      </c>
      <c r="J484" s="27">
        <v>99.36</v>
      </c>
      <c r="K484" s="28">
        <v>611</v>
      </c>
      <c r="L484" s="27">
        <v>7</v>
      </c>
    </row>
    <row r="485" spans="1:12" ht="14.4" x14ac:dyDescent="0.3">
      <c r="A485" s="22"/>
      <c r="B485" s="23"/>
      <c r="C485" s="24"/>
      <c r="D485" s="29" t="s">
        <v>36</v>
      </c>
      <c r="E485" s="26" t="s">
        <v>50</v>
      </c>
      <c r="F485" s="27">
        <v>50</v>
      </c>
      <c r="G485" s="27">
        <v>4.3499999999999996</v>
      </c>
      <c r="H485" s="27">
        <v>1.95</v>
      </c>
      <c r="I485" s="27">
        <v>24.75</v>
      </c>
      <c r="J485" s="27">
        <v>130</v>
      </c>
      <c r="K485" s="28"/>
      <c r="L485" s="27">
        <v>3</v>
      </c>
    </row>
    <row r="486" spans="1:12" ht="14.4" x14ac:dyDescent="0.3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4.4" x14ac:dyDescent="0.3">
      <c r="A487" s="22"/>
      <c r="B487" s="23"/>
      <c r="C487" s="24"/>
      <c r="D487" s="25"/>
      <c r="E487" s="58"/>
      <c r="F487" s="58"/>
      <c r="G487" s="58"/>
      <c r="H487" s="58"/>
      <c r="I487" s="58"/>
      <c r="J487" s="58"/>
      <c r="K487" s="58"/>
      <c r="L487" s="58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700</v>
      </c>
      <c r="G489" s="35">
        <f>SUM(G480:G488)</f>
        <v>25.948</v>
      </c>
      <c r="H489" s="35">
        <f>SUM(H480:H488)</f>
        <v>22.736000000000001</v>
      </c>
      <c r="I489" s="35">
        <f>SUM(I480:I488)</f>
        <v>102.675</v>
      </c>
      <c r="J489" s="35">
        <f>SUM(J480:J488)</f>
        <v>806.46</v>
      </c>
      <c r="K489" s="36"/>
      <c r="L489" s="35" t="e">
        <f ca="1">SUM(L486:L494)</f>
        <v>#VALUE!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SUM(L483:L493)</f>
        <v>#VALUE!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5">
      <c r="A509" s="42">
        <f>A468</f>
        <v>2</v>
      </c>
      <c r="B509" s="43">
        <f>B468</f>
        <v>5</v>
      </c>
      <c r="C509" s="59" t="s">
        <v>43</v>
      </c>
      <c r="D509" s="60"/>
      <c r="E509" s="44"/>
      <c r="F509" s="45">
        <f>F475+F479+F489+F494+F501+F508</f>
        <v>700</v>
      </c>
      <c r="G509" s="45">
        <f>G475+G479+G489+G494+G501+G508</f>
        <v>25.948</v>
      </c>
      <c r="H509" s="45">
        <f>H475+H479+H489+H494+H501+H508</f>
        <v>22.736000000000001</v>
      </c>
      <c r="I509" s="45">
        <f>I475+I479+I489+I494+I501+I508</f>
        <v>102.675</v>
      </c>
      <c r="J509" s="45">
        <f>J475+J479+J489+J494+J501+J508</f>
        <v>806.46</v>
      </c>
      <c r="K509" s="46"/>
      <c r="L509" s="45" t="e">
        <f ca="1">L475+L479+L489+L494+L501+L508</f>
        <v>#VALUE!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5">
      <c r="A551" s="42">
        <f>A510</f>
        <v>2</v>
      </c>
      <c r="B551" s="43">
        <f>B510</f>
        <v>6</v>
      </c>
      <c r="C551" s="59" t="s">
        <v>43</v>
      </c>
      <c r="D551" s="60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5">
      <c r="A593" s="50">
        <f>A552</f>
        <v>2</v>
      </c>
      <c r="B593" s="51">
        <f>B552</f>
        <v>7</v>
      </c>
      <c r="C593" s="70" t="s">
        <v>43</v>
      </c>
      <c r="D593" s="71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5">
      <c r="A594" s="55"/>
      <c r="B594" s="56"/>
      <c r="C594" s="67" t="s">
        <v>44</v>
      </c>
      <c r="D594" s="68"/>
      <c r="E594" s="69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679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23.641600000000004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25.105000000000004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91.548299999999983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699.66499999999985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tuyana9154@gmail.com</cp:lastModifiedBy>
  <dcterms:created xsi:type="dcterms:W3CDTF">2023-11-02T18:09:03Z</dcterms:created>
  <dcterms:modified xsi:type="dcterms:W3CDTF">2025-01-15T08:06:54Z</dcterms:modified>
</cp:coreProperties>
</file>